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165" windowHeight="9540" activeTab="0"/>
  </bookViews>
  <sheets>
    <sheet name="Minimalsteuer" sheetId="1" r:id="rId1"/>
  </sheets>
  <definedNames>
    <definedName name="_xlnm.Print_Area" localSheetId="0">'Minimalsteuer'!$A$1:$M$47</definedName>
  </definedNames>
  <calcPr fullCalcOnLoad="1"/>
</workbook>
</file>

<file path=xl/sharedStrings.xml><?xml version="1.0" encoding="utf-8"?>
<sst xmlns="http://schemas.openxmlformats.org/spreadsheetml/2006/main" count="56" uniqueCount="46">
  <si>
    <t>Minimalsteuer</t>
  </si>
  <si>
    <t>bleiben.</t>
  </si>
  <si>
    <t>Zu zahlende Steuer:</t>
  </si>
  <si>
    <t>Bundessteuer</t>
  </si>
  <si>
    <t>Total zu zahlen</t>
  </si>
  <si>
    <t>Eigenkapital (Anteilscheinkapital + Reserven +/- Gewinn-/Verlustvortrag)</t>
  </si>
  <si>
    <t xml:space="preserve">a) </t>
  </si>
  <si>
    <t xml:space="preserve">b) </t>
  </si>
  <si>
    <t>Jahresmietertrag</t>
  </si>
  <si>
    <t>Aus Jahresabschluss hier eintragen:</t>
  </si>
  <si>
    <t>Bruttomietertrag (überschreiben)</t>
  </si>
  <si>
    <t>Nebenkosten (überschreiben)</t>
  </si>
  <si>
    <t>Baurechtszins</t>
  </si>
  <si>
    <t>(überschreiben)</t>
  </si>
  <si>
    <t>Gebäudeversicherungswert hier eintragen:</t>
  </si>
  <si>
    <t>Voraussetzungen:</t>
  </si>
  <si>
    <t>(Nettomietertrag abzüglich Baurechtszinsen/ Kapitalisierungssatz * 2/1000)</t>
  </si>
  <si>
    <t>Gewinnsteuersatz:</t>
  </si>
  <si>
    <t>Kapitalsteuersatz</t>
  </si>
  <si>
    <t>Die Bundessteuer ist abhängig vom tatsächlichen Reingewinn.</t>
  </si>
  <si>
    <t>STEUERN WOHNGENOSSENSCHAFTEN BASEL-STADT</t>
  </si>
  <si>
    <t>auf den Gewinn.</t>
  </si>
  <si>
    <t>Bundessteuer:</t>
  </si>
  <si>
    <t>Kapitalisierungssatz:</t>
  </si>
  <si>
    <t>des massgeblichen Mietertrages &gt; Grundstücksteuerwert</t>
  </si>
  <si>
    <t>Minimalsteuer:</t>
  </si>
  <si>
    <t>Einlage in den Renovationsfonds (0.75% des GVW):</t>
  </si>
  <si>
    <t xml:space="preserve">Neu ab 1.1.2014: </t>
  </si>
  <si>
    <t>* Die MieterInnen müssen mehrheitlich GenossenschafterInnen sein.
* Das Genossenschaftskapital wurde zur Hauptsache durch diese eingebracht.
* Das Anteilschein-Kapital wird max. 1% unter dem Zinssatz für variable erste BKB-Hypotheken verzinst.</t>
  </si>
  <si>
    <t>* Der Betrag muss vor dem 31.12. jeweils auf das Sparkonto überwiesen werden (Kontoauszug der 
   Steuererklärung beilegen), könnte dann aber schon im Januar wieder bezogen werden.
* Ein Formular für dieses Spezialkonto liegt jeweils den Steuerunterlagen bei.</t>
  </si>
  <si>
    <t>Nettomietertrag (= steuerlicher Bruttomietertrag)</t>
  </si>
  <si>
    <t>(Nettomietertrag abzüglich Baurechtszinsen abzüglich Einlagen RF /Kapitalisierungssatz * 2/1000)</t>
  </si>
  <si>
    <t>Einlagen in einen Renovationsfonds (RF)
zur Bildung liquider Mittel, zur Steuerersparnis oder gemäss BRV+</t>
  </si>
  <si>
    <t xml:space="preserve">Der Renovationsfonds ist geeignet zur Bildung von Eigenkapital vor Bezug Baukredit und Pflicht beim BaurechtsvertragPlus. Er besteht nur aktiv-seitig und hat damit kaum Einfluss auf die Erfolgsrechnung, abgesehen davon, dass durch die Steuerersparnis weniger Gewinn ausgewiesen wird. Es ist ein Sparkonto zu eröffnen oder ein bestehendes Bankkonto nur noch für diese Einlagen zu verwenden. </t>
  </si>
  <si>
    <t>des Grundstücksteuerwertes</t>
  </si>
  <si>
    <t>Minimalsteuer via Grundstücksteuerbewertung Wohngenossenschaften</t>
  </si>
  <si>
    <t>Minimalsteuer via Grundstücksteuerbewertung für jur. Personen</t>
  </si>
  <si>
    <t>Alle blauen Felder überschreiben.</t>
  </si>
  <si>
    <t>Prozentsätze gemäss Steuerunterlagen anpassen.</t>
  </si>
  <si>
    <t>Werte 2020</t>
  </si>
  <si>
    <t>Ohne Einlage in den Renovationsfonds:</t>
  </si>
  <si>
    <t>Mit Einlage in den Renovationsfonds:</t>
  </si>
  <si>
    <t>Bildung von freien Reserven (Unterhaltsreserven) innerhalb der immer fälligen Minimalsteuer</t>
  </si>
  <si>
    <t>Immobilienbesitzer zahlen grundsätzlich mindestens die sogenannte Minimalsteuer, d.h. 2 ‰ des Grundstücksteuerwertes (Ertragssteuer).</t>
  </si>
  <si>
    <t>Im orangen Feld errechnet sich der mögliche Gewinn, ohne dass zusätzliche Kantonalsteuern fällig wären.</t>
  </si>
  <si>
    <t>&gt; Der Reingewinn müsste unter</t>
  </si>
</sst>
</file>

<file path=xl/styles.xml><?xml version="1.0" encoding="utf-8"?>
<styleSheet xmlns="http://schemas.openxmlformats.org/spreadsheetml/2006/main">
  <numFmts count="1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s>
  <fonts count="42">
    <font>
      <sz val="10"/>
      <name val="Arial"/>
      <family val="0"/>
    </font>
    <font>
      <sz val="8"/>
      <name val="Arial"/>
      <family val="0"/>
    </font>
    <font>
      <sz val="12"/>
      <name val="Arial"/>
      <family val="2"/>
    </font>
    <font>
      <b/>
      <sz val="12"/>
      <name val="Arial"/>
      <family val="2"/>
    </font>
    <font>
      <u val="single"/>
      <sz val="12"/>
      <name val="Arial"/>
      <family val="2"/>
    </font>
    <font>
      <sz val="11"/>
      <name val="Calibri"/>
      <family val="2"/>
    </font>
    <font>
      <u val="single"/>
      <sz val="1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53">
    <xf numFmtId="0" fontId="0" fillId="0" borderId="0" xfId="0" applyAlignment="1">
      <alignment/>
    </xf>
    <xf numFmtId="3" fontId="2" fillId="0" borderId="10" xfId="0" applyNumberFormat="1" applyFont="1" applyBorder="1" applyAlignment="1" applyProtection="1">
      <alignment horizontal="right" indent="1"/>
      <protection/>
    </xf>
    <xf numFmtId="3" fontId="4" fillId="0" borderId="0" xfId="0" applyNumberFormat="1" applyFont="1" applyBorder="1" applyAlignment="1" applyProtection="1">
      <alignment horizontal="right" indent="1"/>
      <protection/>
    </xf>
    <xf numFmtId="3" fontId="3" fillId="0" borderId="11" xfId="0" applyNumberFormat="1" applyFont="1" applyBorder="1" applyAlignment="1" applyProtection="1">
      <alignment horizontal="right" indent="1"/>
      <protection/>
    </xf>
    <xf numFmtId="4" fontId="2" fillId="6" borderId="12" xfId="0" applyNumberFormat="1" applyFont="1" applyFill="1" applyBorder="1" applyAlignment="1" applyProtection="1">
      <alignment horizontal="center"/>
      <protection locked="0"/>
    </xf>
    <xf numFmtId="4" fontId="2" fillId="6" borderId="13" xfId="0" applyNumberFormat="1" applyFont="1" applyFill="1" applyBorder="1" applyAlignment="1" applyProtection="1">
      <alignment horizontal="center"/>
      <protection locked="0"/>
    </xf>
    <xf numFmtId="4" fontId="2" fillId="33" borderId="12" xfId="0" applyNumberFormat="1" applyFont="1" applyFill="1" applyBorder="1" applyAlignment="1" applyProtection="1">
      <alignment horizontal="center"/>
      <protection/>
    </xf>
    <xf numFmtId="4" fontId="2" fillId="6" borderId="14" xfId="0" applyNumberFormat="1" applyFont="1" applyFill="1" applyBorder="1" applyAlignment="1" applyProtection="1">
      <alignment horizontal="center"/>
      <protection locked="0"/>
    </xf>
    <xf numFmtId="3" fontId="3" fillId="9" borderId="15" xfId="0" applyNumberFormat="1" applyFont="1" applyFill="1" applyBorder="1" applyAlignment="1" applyProtection="1">
      <alignment horizontal="center"/>
      <protection/>
    </xf>
    <xf numFmtId="0" fontId="3" fillId="0" borderId="0" xfId="0" applyFont="1" applyAlignment="1" applyProtection="1">
      <alignment/>
      <protection/>
    </xf>
    <xf numFmtId="4" fontId="2" fillId="6" borderId="0" xfId="0" applyNumberFormat="1" applyFont="1" applyFill="1" applyBorder="1" applyAlignment="1" applyProtection="1">
      <alignment horizontal="left"/>
      <protection/>
    </xf>
    <xf numFmtId="0" fontId="2" fillId="0" borderId="0" xfId="0" applyFont="1" applyAlignment="1" applyProtection="1">
      <alignmen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16" xfId="0" applyFont="1" applyBorder="1" applyAlignment="1" applyProtection="1">
      <alignment/>
      <protection/>
    </xf>
    <xf numFmtId="0" fontId="2" fillId="0" borderId="11" xfId="0" applyFont="1" applyBorder="1" applyAlignment="1" applyProtection="1">
      <alignment/>
      <protection/>
    </xf>
    <xf numFmtId="0" fontId="2" fillId="0" borderId="17" xfId="0" applyFont="1" applyBorder="1" applyAlignment="1" applyProtection="1">
      <alignment/>
      <protection/>
    </xf>
    <xf numFmtId="49" fontId="6" fillId="0" borderId="0" xfId="0" applyNumberFormat="1" applyFont="1" applyAlignment="1" applyProtection="1">
      <alignment horizontal="left" vertical="center"/>
      <protection/>
    </xf>
    <xf numFmtId="49" fontId="2" fillId="0" borderId="0" xfId="0" applyNumberFormat="1" applyFont="1" applyAlignment="1" applyProtection="1">
      <alignment/>
      <protection/>
    </xf>
    <xf numFmtId="49" fontId="5" fillId="0" borderId="0" xfId="0" applyNumberFormat="1" applyFont="1" applyAlignment="1" applyProtection="1">
      <alignment horizontal="left" vertical="center" indent="1"/>
      <protection/>
    </xf>
    <xf numFmtId="49" fontId="2" fillId="0" borderId="0" xfId="0" applyNumberFormat="1" applyFont="1" applyAlignment="1" applyProtection="1">
      <alignment horizontal="left" indent="1"/>
      <protection/>
    </xf>
    <xf numFmtId="0" fontId="2" fillId="0" borderId="0" xfId="0" applyFont="1" applyAlignment="1" applyProtection="1">
      <alignment horizontal="left" wrapText="1"/>
      <protection/>
    </xf>
    <xf numFmtId="4" fontId="2" fillId="0" borderId="0" xfId="0" applyNumberFormat="1" applyFont="1" applyAlignment="1" applyProtection="1">
      <alignment/>
      <protection/>
    </xf>
    <xf numFmtId="0" fontId="3" fillId="0" borderId="18" xfId="0" applyFont="1" applyBorder="1" applyAlignment="1" applyProtection="1">
      <alignment/>
      <protection/>
    </xf>
    <xf numFmtId="0" fontId="2" fillId="0" borderId="10" xfId="0" applyFont="1" applyBorder="1" applyAlignment="1" applyProtection="1">
      <alignment horizontal="left" wrapText="1"/>
      <protection/>
    </xf>
    <xf numFmtId="4" fontId="2" fillId="0" borderId="10" xfId="0" applyNumberFormat="1" applyFont="1" applyBorder="1" applyAlignment="1" applyProtection="1">
      <alignment/>
      <protection/>
    </xf>
    <xf numFmtId="0" fontId="2" fillId="0" borderId="10" xfId="0" applyFont="1" applyBorder="1" applyAlignment="1" applyProtection="1">
      <alignment/>
      <protection/>
    </xf>
    <xf numFmtId="0" fontId="2" fillId="0" borderId="19" xfId="0" applyFont="1" applyBorder="1" applyAlignment="1" applyProtection="1">
      <alignment/>
      <protection/>
    </xf>
    <xf numFmtId="3" fontId="2" fillId="0" borderId="0" xfId="0" applyNumberFormat="1" applyFont="1" applyAlignment="1" applyProtection="1">
      <alignment/>
      <protection/>
    </xf>
    <xf numFmtId="0" fontId="4" fillId="0" borderId="0" xfId="0" applyFont="1" applyBorder="1" applyAlignment="1" applyProtection="1">
      <alignment/>
      <protection/>
    </xf>
    <xf numFmtId="0" fontId="4" fillId="0" borderId="16" xfId="0" applyFont="1" applyBorder="1" applyAlignment="1" applyProtection="1">
      <alignment/>
      <protection/>
    </xf>
    <xf numFmtId="0" fontId="2" fillId="0" borderId="12" xfId="0" applyFont="1" applyBorder="1" applyAlignment="1" applyProtection="1">
      <alignment/>
      <protection/>
    </xf>
    <xf numFmtId="0" fontId="3" fillId="0" borderId="11" xfId="0" applyFont="1" applyBorder="1" applyAlignment="1" applyProtection="1">
      <alignment/>
      <protection/>
    </xf>
    <xf numFmtId="0" fontId="3" fillId="0" borderId="0" xfId="0" applyFont="1" applyBorder="1" applyAlignment="1" applyProtection="1">
      <alignment horizontal="left" wrapText="1"/>
      <protection/>
    </xf>
    <xf numFmtId="0" fontId="2" fillId="0" borderId="20" xfId="0" applyFont="1" applyBorder="1" applyAlignment="1" applyProtection="1">
      <alignment horizontal="right"/>
      <protection/>
    </xf>
    <xf numFmtId="0" fontId="3" fillId="0" borderId="18" xfId="0" applyFont="1" applyBorder="1" applyAlignment="1" applyProtection="1">
      <alignment horizontal="left" wrapText="1"/>
      <protection/>
    </xf>
    <xf numFmtId="0" fontId="3" fillId="0" borderId="10" xfId="0" applyFont="1" applyBorder="1" applyAlignment="1" applyProtection="1">
      <alignment horizontal="left" wrapText="1"/>
      <protection/>
    </xf>
    <xf numFmtId="0" fontId="3" fillId="0" borderId="19" xfId="0" applyFont="1" applyBorder="1" applyAlignment="1" applyProtection="1">
      <alignment horizontal="left" wrapText="1"/>
      <protection/>
    </xf>
    <xf numFmtId="4" fontId="2" fillId="0" borderId="13" xfId="0" applyNumberFormat="1" applyFont="1" applyBorder="1" applyAlignment="1" applyProtection="1">
      <alignment horizontal="left" vertical="top" wrapText="1"/>
      <protection/>
    </xf>
    <xf numFmtId="4" fontId="2" fillId="0" borderId="0" xfId="0" applyNumberFormat="1" applyFont="1" applyBorder="1" applyAlignment="1" applyProtection="1">
      <alignment horizontal="left" vertical="top" wrapText="1"/>
      <protection/>
    </xf>
    <xf numFmtId="4" fontId="2" fillId="0" borderId="16" xfId="0" applyNumberFormat="1" applyFont="1" applyBorder="1" applyAlignment="1" applyProtection="1">
      <alignment horizontal="left" vertical="top" wrapText="1"/>
      <protection/>
    </xf>
    <xf numFmtId="0" fontId="3" fillId="0" borderId="0" xfId="0" applyFont="1" applyAlignment="1" applyProtection="1">
      <alignment horizontal="right"/>
      <protection/>
    </xf>
    <xf numFmtId="0" fontId="3" fillId="0" borderId="0" xfId="0" applyFont="1" applyBorder="1" applyAlignment="1" applyProtection="1">
      <alignment horizontal="left" wrapText="1"/>
      <protection/>
    </xf>
    <xf numFmtId="49" fontId="5" fillId="0" borderId="0" xfId="0" applyNumberFormat="1" applyFont="1" applyAlignment="1" applyProtection="1">
      <alignment horizontal="left" vertical="top" wrapText="1"/>
      <protection/>
    </xf>
    <xf numFmtId="49" fontId="5" fillId="0" borderId="0" xfId="0" applyNumberFormat="1" applyFont="1" applyAlignment="1" applyProtection="1">
      <alignment horizontal="left" vertical="top" wrapText="1" indent="1"/>
      <protection/>
    </xf>
    <xf numFmtId="0" fontId="2" fillId="0" borderId="0" xfId="0" applyFont="1" applyBorder="1" applyAlignment="1" applyProtection="1">
      <alignment horizontal="right"/>
      <protection/>
    </xf>
    <xf numFmtId="0" fontId="3" fillId="0" borderId="13" xfId="0" applyFont="1" applyBorder="1" applyAlignment="1" applyProtection="1">
      <alignment/>
      <protection/>
    </xf>
    <xf numFmtId="0" fontId="2" fillId="0" borderId="0" xfId="0" applyFont="1" applyBorder="1" applyAlignment="1" applyProtection="1">
      <alignment horizontal="left" wrapText="1"/>
      <protection/>
    </xf>
    <xf numFmtId="4" fontId="2" fillId="0" borderId="0" xfId="0" applyNumberFormat="1" applyFont="1" applyBorder="1" applyAlignment="1" applyProtection="1">
      <alignment/>
      <protection/>
    </xf>
    <xf numFmtId="0" fontId="2" fillId="0" borderId="19" xfId="0" applyFont="1" applyBorder="1" applyAlignment="1" applyProtection="1">
      <alignment horizontal="right"/>
      <protection/>
    </xf>
    <xf numFmtId="4" fontId="2" fillId="7" borderId="0" xfId="0" applyNumberFormat="1" applyFont="1" applyFill="1" applyBorder="1" applyAlignment="1" applyProtection="1">
      <alignment horizontal="left"/>
      <protection/>
    </xf>
    <xf numFmtId="10" fontId="2" fillId="7" borderId="0" xfId="0" applyNumberFormat="1" applyFont="1" applyFill="1" applyAlignment="1" applyProtection="1">
      <alignment/>
      <protection locked="0"/>
    </xf>
    <xf numFmtId="0" fontId="24" fillId="0" borderId="0" xfId="0" applyFont="1" applyAlignment="1" applyProtection="1">
      <alignment horizontal="righ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PageLayoutView="0" workbookViewId="0" topLeftCell="A10">
      <selection activeCell="B22" sqref="B22"/>
    </sheetView>
  </sheetViews>
  <sheetFormatPr defaultColWidth="11.421875" defaultRowHeight="12.75"/>
  <cols>
    <col min="1" max="1" width="4.7109375" style="11" customWidth="1"/>
    <col min="2" max="2" width="22.7109375" style="11" customWidth="1"/>
    <col min="3" max="3" width="12.7109375" style="11" customWidth="1"/>
    <col min="4" max="4" width="17.00390625" style="11" customWidth="1"/>
    <col min="5" max="5" width="18.421875" style="11" customWidth="1"/>
    <col min="6" max="6" width="11.421875" style="11" customWidth="1"/>
    <col min="7" max="7" width="6.28125" style="11" customWidth="1"/>
    <col min="8" max="8" width="4.7109375" style="11" customWidth="1"/>
    <col min="9" max="9" width="22.7109375" style="11" customWidth="1"/>
    <col min="10" max="10" width="12.7109375" style="11" customWidth="1"/>
    <col min="11" max="11" width="17.00390625" style="11" customWidth="1"/>
    <col min="12" max="12" width="18.421875" style="11" customWidth="1"/>
    <col min="13" max="13" width="29.8515625" style="11" customWidth="1"/>
    <col min="14" max="16384" width="11.421875" style="11" customWidth="1"/>
  </cols>
  <sheetData>
    <row r="1" s="9" customFormat="1" ht="28.5" customHeight="1">
      <c r="B1" s="9" t="s">
        <v>20</v>
      </c>
    </row>
    <row r="2" s="9" customFormat="1" ht="21" customHeight="1">
      <c r="B2" s="9" t="s">
        <v>42</v>
      </c>
    </row>
    <row r="4" ht="15">
      <c r="B4" s="11" t="s">
        <v>43</v>
      </c>
    </row>
    <row r="5" ht="15">
      <c r="C5" s="52" t="s">
        <v>39</v>
      </c>
    </row>
    <row r="6" spans="2:4" ht="15">
      <c r="B6" s="11" t="s">
        <v>23</v>
      </c>
      <c r="C6" s="51">
        <v>0.065</v>
      </c>
      <c r="D6" s="11" t="s">
        <v>24</v>
      </c>
    </row>
    <row r="7" spans="2:4" ht="15">
      <c r="B7" s="11" t="s">
        <v>25</v>
      </c>
      <c r="C7" s="51">
        <v>0.002</v>
      </c>
      <c r="D7" s="11" t="s">
        <v>34</v>
      </c>
    </row>
    <row r="8" spans="2:12" ht="15">
      <c r="B8" s="11" t="s">
        <v>22</v>
      </c>
      <c r="C8" s="51">
        <v>0.085</v>
      </c>
      <c r="D8" s="11" t="s">
        <v>21</v>
      </c>
      <c r="I8" s="10" t="s">
        <v>37</v>
      </c>
      <c r="J8" s="10"/>
      <c r="K8" s="10"/>
      <c r="L8" s="10"/>
    </row>
    <row r="9" spans="2:12" ht="15">
      <c r="B9" s="11" t="s">
        <v>17</v>
      </c>
      <c r="C9" s="51">
        <v>0.065</v>
      </c>
      <c r="I9" s="50" t="s">
        <v>38</v>
      </c>
      <c r="J9" s="50"/>
      <c r="K9" s="50"/>
      <c r="L9" s="50"/>
    </row>
    <row r="10" spans="2:3" ht="15">
      <c r="B10" s="11" t="s">
        <v>18</v>
      </c>
      <c r="C10" s="51">
        <v>0.01</v>
      </c>
    </row>
    <row r="12" ht="15.75">
      <c r="B12" s="9" t="s">
        <v>44</v>
      </c>
    </row>
    <row r="14" spans="2:9" ht="15.75" customHeight="1">
      <c r="B14" s="35" t="s">
        <v>8</v>
      </c>
      <c r="C14" s="36"/>
      <c r="D14" s="36"/>
      <c r="E14" s="36"/>
      <c r="F14" s="37"/>
      <c r="G14" s="33"/>
      <c r="I14" s="9"/>
    </row>
    <row r="15" spans="2:9" ht="15.75" customHeight="1">
      <c r="B15" s="12" t="s">
        <v>9</v>
      </c>
      <c r="C15" s="13"/>
      <c r="D15" s="13"/>
      <c r="E15" s="13"/>
      <c r="F15" s="14"/>
      <c r="G15" s="13"/>
      <c r="I15" s="9" t="s">
        <v>27</v>
      </c>
    </row>
    <row r="16" spans="2:13" ht="15" customHeight="1">
      <c r="B16" s="5">
        <f>2051140</f>
        <v>2051140</v>
      </c>
      <c r="C16" s="13" t="s">
        <v>10</v>
      </c>
      <c r="D16" s="13"/>
      <c r="E16" s="13"/>
      <c r="F16" s="14"/>
      <c r="G16" s="13"/>
      <c r="I16" s="42" t="s">
        <v>32</v>
      </c>
      <c r="J16" s="42"/>
      <c r="K16" s="42"/>
      <c r="L16" s="42"/>
      <c r="M16" s="42"/>
    </row>
    <row r="17" spans="2:13" ht="15.75" customHeight="1" thickBot="1">
      <c r="B17" s="7">
        <v>198000</v>
      </c>
      <c r="C17" s="13" t="s">
        <v>11</v>
      </c>
      <c r="D17" s="13"/>
      <c r="E17" s="13"/>
      <c r="F17" s="14"/>
      <c r="G17" s="13"/>
      <c r="I17" s="42"/>
      <c r="J17" s="42"/>
      <c r="K17" s="42"/>
      <c r="L17" s="42"/>
      <c r="M17" s="42"/>
    </row>
    <row r="18" spans="2:13" ht="15" customHeight="1" thickTop="1">
      <c r="B18" s="6">
        <f>B16-B17</f>
        <v>1853140</v>
      </c>
      <c r="C18" s="15" t="s">
        <v>30</v>
      </c>
      <c r="D18" s="15"/>
      <c r="E18" s="15"/>
      <c r="F18" s="16"/>
      <c r="G18" s="13"/>
      <c r="I18" s="19"/>
      <c r="J18" s="20"/>
      <c r="K18" s="20"/>
      <c r="L18" s="20"/>
      <c r="M18" s="20"/>
    </row>
    <row r="19" spans="9:13" ht="15" customHeight="1">
      <c r="I19" s="43" t="s">
        <v>33</v>
      </c>
      <c r="J19" s="43"/>
      <c r="K19" s="43"/>
      <c r="L19" s="43"/>
      <c r="M19" s="43"/>
    </row>
    <row r="20" spans="2:13" ht="15.75">
      <c r="B20" s="35" t="s">
        <v>12</v>
      </c>
      <c r="C20" s="36"/>
      <c r="D20" s="36"/>
      <c r="E20" s="36"/>
      <c r="F20" s="37"/>
      <c r="G20" s="33"/>
      <c r="I20" s="43"/>
      <c r="J20" s="43"/>
      <c r="K20" s="43"/>
      <c r="L20" s="43"/>
      <c r="M20" s="43"/>
    </row>
    <row r="21" spans="2:13" ht="15" customHeight="1">
      <c r="B21" s="12" t="s">
        <v>9</v>
      </c>
      <c r="C21" s="13"/>
      <c r="D21" s="13"/>
      <c r="E21" s="13"/>
      <c r="F21" s="14"/>
      <c r="G21" s="13"/>
      <c r="I21" s="43"/>
      <c r="J21" s="43"/>
      <c r="K21" s="43"/>
      <c r="L21" s="43"/>
      <c r="M21" s="43"/>
    </row>
    <row r="22" spans="2:13" ht="15" customHeight="1">
      <c r="B22" s="4">
        <v>325971</v>
      </c>
      <c r="C22" s="15" t="s">
        <v>13</v>
      </c>
      <c r="D22" s="15"/>
      <c r="E22" s="15"/>
      <c r="F22" s="16"/>
      <c r="G22" s="13"/>
      <c r="I22" s="43"/>
      <c r="J22" s="43"/>
      <c r="K22" s="43"/>
      <c r="L22" s="43"/>
      <c r="M22" s="43"/>
    </row>
    <row r="23" spans="9:13" ht="15">
      <c r="I23" s="17"/>
      <c r="J23" s="18"/>
      <c r="K23" s="18"/>
      <c r="L23" s="18"/>
      <c r="M23" s="18"/>
    </row>
    <row r="24" spans="2:13" ht="15.75" customHeight="1">
      <c r="B24" s="35" t="s">
        <v>26</v>
      </c>
      <c r="C24" s="36"/>
      <c r="D24" s="36"/>
      <c r="E24" s="36"/>
      <c r="F24" s="37"/>
      <c r="G24" s="33"/>
      <c r="I24" s="17" t="s">
        <v>15</v>
      </c>
      <c r="J24" s="18"/>
      <c r="K24" s="18"/>
      <c r="L24" s="18"/>
      <c r="M24" s="18"/>
    </row>
    <row r="25" spans="2:13" ht="15" customHeight="1">
      <c r="B25" s="12" t="s">
        <v>14</v>
      </c>
      <c r="C25" s="13"/>
      <c r="D25" s="13"/>
      <c r="E25" s="13"/>
      <c r="F25" s="14"/>
      <c r="G25" s="13"/>
      <c r="I25" s="44" t="s">
        <v>28</v>
      </c>
      <c r="J25" s="44"/>
      <c r="K25" s="44"/>
      <c r="L25" s="44"/>
      <c r="M25" s="44"/>
    </row>
    <row r="26" spans="2:13" ht="15.75" thickBot="1">
      <c r="B26" s="7">
        <v>42491000</v>
      </c>
      <c r="C26" s="13" t="s">
        <v>13</v>
      </c>
      <c r="D26" s="13"/>
      <c r="E26" s="13"/>
      <c r="F26" s="14"/>
      <c r="G26" s="13"/>
      <c r="I26" s="44"/>
      <c r="J26" s="44"/>
      <c r="K26" s="44"/>
      <c r="L26" s="44"/>
      <c r="M26" s="44"/>
    </row>
    <row r="27" spans="2:13" ht="15" customHeight="1" thickTop="1">
      <c r="B27" s="6">
        <f>B26*0.75/100</f>
        <v>318682.5</v>
      </c>
      <c r="C27" s="15"/>
      <c r="D27" s="15"/>
      <c r="E27" s="15"/>
      <c r="F27" s="16"/>
      <c r="G27" s="13"/>
      <c r="I27" s="44"/>
      <c r="J27" s="44"/>
      <c r="K27" s="44"/>
      <c r="L27" s="44"/>
      <c r="M27" s="44"/>
    </row>
    <row r="28" spans="2:13" ht="15" customHeight="1">
      <c r="B28" s="21"/>
      <c r="C28" s="21"/>
      <c r="D28" s="22"/>
      <c r="I28" s="44" t="s">
        <v>29</v>
      </c>
      <c r="J28" s="44"/>
      <c r="K28" s="44"/>
      <c r="L28" s="44"/>
      <c r="M28" s="44"/>
    </row>
    <row r="29" spans="2:13" ht="15.75" customHeight="1">
      <c r="B29" s="35" t="s">
        <v>5</v>
      </c>
      <c r="C29" s="36"/>
      <c r="D29" s="36"/>
      <c r="E29" s="36"/>
      <c r="F29" s="37"/>
      <c r="G29" s="33"/>
      <c r="I29" s="44"/>
      <c r="J29" s="44"/>
      <c r="K29" s="44"/>
      <c r="L29" s="44"/>
      <c r="M29" s="44"/>
    </row>
    <row r="30" spans="2:13" ht="15">
      <c r="B30" s="12" t="s">
        <v>9</v>
      </c>
      <c r="C30" s="13"/>
      <c r="D30" s="13"/>
      <c r="E30" s="13"/>
      <c r="F30" s="14"/>
      <c r="G30" s="13"/>
      <c r="I30" s="44"/>
      <c r="J30" s="44"/>
      <c r="K30" s="44"/>
      <c r="L30" s="44"/>
      <c r="M30" s="44"/>
    </row>
    <row r="31" spans="2:13" ht="15" customHeight="1">
      <c r="B31" s="4">
        <v>814896</v>
      </c>
      <c r="C31" s="15" t="s">
        <v>13</v>
      </c>
      <c r="D31" s="15"/>
      <c r="E31" s="15"/>
      <c r="F31" s="16"/>
      <c r="G31" s="13"/>
      <c r="I31" s="17"/>
      <c r="J31" s="18"/>
      <c r="K31" s="18"/>
      <c r="L31" s="18"/>
      <c r="M31" s="18"/>
    </row>
    <row r="32" spans="2:4" ht="15" customHeight="1">
      <c r="B32" s="21"/>
      <c r="C32" s="21"/>
      <c r="D32" s="22"/>
    </row>
    <row r="33" spans="1:13" ht="15" customHeight="1">
      <c r="A33" s="34" t="s">
        <v>6</v>
      </c>
      <c r="B33" s="23" t="s">
        <v>40</v>
      </c>
      <c r="C33" s="24"/>
      <c r="D33" s="25"/>
      <c r="E33" s="26"/>
      <c r="F33" s="27"/>
      <c r="G33" s="13"/>
      <c r="H33" s="34" t="s">
        <v>7</v>
      </c>
      <c r="I33" s="23" t="s">
        <v>41</v>
      </c>
      <c r="J33" s="24"/>
      <c r="K33" s="25"/>
      <c r="L33" s="26"/>
      <c r="M33" s="27"/>
    </row>
    <row r="34" spans="1:13" ht="15" customHeight="1">
      <c r="A34" s="45"/>
      <c r="B34" s="46" t="s">
        <v>36</v>
      </c>
      <c r="C34" s="47"/>
      <c r="D34" s="48"/>
      <c r="E34" s="13"/>
      <c r="F34" s="14"/>
      <c r="G34" s="13"/>
      <c r="H34" s="49"/>
      <c r="I34" s="46" t="s">
        <v>35</v>
      </c>
      <c r="J34" s="47"/>
      <c r="K34" s="48"/>
      <c r="L34" s="13"/>
      <c r="M34" s="14"/>
    </row>
    <row r="35" spans="2:13" ht="15" customHeight="1">
      <c r="B35" s="38" t="s">
        <v>16</v>
      </c>
      <c r="C35" s="39"/>
      <c r="D35" s="39"/>
      <c r="E35" s="39"/>
      <c r="F35" s="40"/>
      <c r="G35" s="13"/>
      <c r="H35" s="14"/>
      <c r="I35" s="38" t="s">
        <v>31</v>
      </c>
      <c r="J35" s="39"/>
      <c r="K35" s="39"/>
      <c r="L35" s="39"/>
      <c r="M35" s="40"/>
    </row>
    <row r="36" spans="2:13" ht="15">
      <c r="B36" s="6">
        <f>(B18-B22)/C6*C7</f>
        <v>46989.81538461539</v>
      </c>
      <c r="C36" s="15"/>
      <c r="D36" s="15"/>
      <c r="E36" s="15"/>
      <c r="F36" s="16"/>
      <c r="G36" s="13"/>
      <c r="H36" s="14"/>
      <c r="I36" s="6">
        <f>(B18-B22-B27)/C6*C7</f>
        <v>37184.200000000004</v>
      </c>
      <c r="J36" s="15"/>
      <c r="K36" s="15"/>
      <c r="L36" s="15"/>
      <c r="M36" s="16"/>
    </row>
    <row r="39" spans="2:12" ht="16.5" thickBot="1">
      <c r="B39" s="41" t="s">
        <v>45</v>
      </c>
      <c r="C39" s="41"/>
      <c r="D39" s="8">
        <f>-C9*$B$31/2+SQRT(POWER(C9*$B$31/2,2)-POWER($B$31,2)*C10+B36*$B$31)</f>
        <v>153384.3494483053</v>
      </c>
      <c r="E39" s="9" t="s">
        <v>1</v>
      </c>
      <c r="I39" s="41" t="s">
        <v>45</v>
      </c>
      <c r="J39" s="41"/>
      <c r="K39" s="8">
        <f>-C9*$B$31/2+SQRT(POWER(C9*$B$31/2,2)-POWER($B$31,2)*C10+I36*$B$31)</f>
        <v>129599.54201244257</v>
      </c>
      <c r="L39" s="9" t="s">
        <v>1</v>
      </c>
    </row>
    <row r="40" spans="2:12" ht="16.5" thickTop="1">
      <c r="B40" s="9"/>
      <c r="C40" s="9"/>
      <c r="D40" s="9"/>
      <c r="E40" s="9"/>
      <c r="I40" s="9"/>
      <c r="J40" s="9"/>
      <c r="K40" s="9"/>
      <c r="L40" s="9"/>
    </row>
    <row r="42" spans="2:15" ht="15.75">
      <c r="B42" s="23" t="s">
        <v>2</v>
      </c>
      <c r="C42" s="26"/>
      <c r="D42" s="1">
        <f>B36</f>
        <v>46989.81538461539</v>
      </c>
      <c r="E42" s="26" t="s">
        <v>0</v>
      </c>
      <c r="F42" s="27"/>
      <c r="G42" s="13"/>
      <c r="I42" s="23" t="s">
        <v>2</v>
      </c>
      <c r="J42" s="26"/>
      <c r="K42" s="1">
        <f>I36</f>
        <v>37184.200000000004</v>
      </c>
      <c r="L42" s="26" t="s">
        <v>0</v>
      </c>
      <c r="M42" s="27"/>
      <c r="O42" s="28"/>
    </row>
    <row r="43" spans="2:13" ht="15">
      <c r="B43" s="12"/>
      <c r="C43" s="13"/>
      <c r="D43" s="2">
        <f>D39*C8</f>
        <v>13037.66970310595</v>
      </c>
      <c r="E43" s="29" t="s">
        <v>3</v>
      </c>
      <c r="F43" s="30"/>
      <c r="G43" s="29"/>
      <c r="I43" s="12"/>
      <c r="J43" s="13"/>
      <c r="K43" s="2">
        <f>K39*C8</f>
        <v>11015.96107105762</v>
      </c>
      <c r="L43" s="29" t="s">
        <v>3</v>
      </c>
      <c r="M43" s="30"/>
    </row>
    <row r="44" spans="2:13" ht="23.25" customHeight="1">
      <c r="B44" s="31"/>
      <c r="C44" s="15"/>
      <c r="D44" s="3">
        <f>D42+D43</f>
        <v>60027.48508772134</v>
      </c>
      <c r="E44" s="32" t="s">
        <v>4</v>
      </c>
      <c r="F44" s="16"/>
      <c r="G44" s="13"/>
      <c r="I44" s="31"/>
      <c r="J44" s="15"/>
      <c r="K44" s="3">
        <f>K42+K43</f>
        <v>48200.16107105762</v>
      </c>
      <c r="L44" s="32" t="s">
        <v>4</v>
      </c>
      <c r="M44" s="16"/>
    </row>
    <row r="46" ht="15">
      <c r="I46" s="11" t="s">
        <v>19</v>
      </c>
    </row>
    <row r="48" ht="15">
      <c r="E48" s="29"/>
    </row>
    <row r="49" spans="9:13" ht="15">
      <c r="I49" s="17"/>
      <c r="J49" s="18"/>
      <c r="K49" s="18"/>
      <c r="L49" s="18"/>
      <c r="M49" s="18"/>
    </row>
    <row r="50" spans="9:13" ht="15">
      <c r="I50" s="17"/>
      <c r="J50" s="18"/>
      <c r="K50" s="18"/>
      <c r="L50" s="18"/>
      <c r="M50" s="18"/>
    </row>
    <row r="51" spans="9:13" ht="15" customHeight="1">
      <c r="I51" s="17"/>
      <c r="J51" s="18"/>
      <c r="K51" s="18"/>
      <c r="L51" s="18"/>
      <c r="M51" s="18"/>
    </row>
    <row r="52" spans="9:13" ht="15" customHeight="1">
      <c r="I52" s="17"/>
      <c r="J52" s="18"/>
      <c r="K52" s="18"/>
      <c r="L52" s="18"/>
      <c r="M52" s="18"/>
    </row>
    <row r="53" spans="9:13" ht="15">
      <c r="I53" s="17"/>
      <c r="J53" s="18"/>
      <c r="K53" s="18"/>
      <c r="L53" s="18"/>
      <c r="M53" s="18"/>
    </row>
    <row r="54" spans="9:13" ht="15">
      <c r="I54" s="17"/>
      <c r="J54" s="18"/>
      <c r="K54" s="18"/>
      <c r="L54" s="18"/>
      <c r="M54" s="18"/>
    </row>
    <row r="55" spans="9:13" ht="15">
      <c r="I55" s="17"/>
      <c r="J55" s="18"/>
      <c r="K55" s="18"/>
      <c r="L55" s="18"/>
      <c r="M55" s="18"/>
    </row>
    <row r="56" spans="9:13" ht="15">
      <c r="I56" s="17"/>
      <c r="J56" s="18"/>
      <c r="K56" s="18"/>
      <c r="L56" s="18"/>
      <c r="M56" s="18"/>
    </row>
    <row r="57" spans="9:13" ht="15">
      <c r="I57" s="17"/>
      <c r="J57" s="18"/>
      <c r="K57" s="18"/>
      <c r="L57" s="18"/>
      <c r="M57" s="18"/>
    </row>
    <row r="58" spans="9:13" ht="15">
      <c r="I58" s="17"/>
      <c r="J58" s="18"/>
      <c r="K58" s="18"/>
      <c r="L58" s="18"/>
      <c r="M58" s="18"/>
    </row>
    <row r="59" spans="9:13" ht="15">
      <c r="I59" s="17"/>
      <c r="J59" s="18"/>
      <c r="K59" s="18"/>
      <c r="L59" s="18"/>
      <c r="M59" s="18"/>
    </row>
    <row r="60" spans="9:13" ht="15">
      <c r="I60" s="17"/>
      <c r="J60" s="18"/>
      <c r="K60" s="18"/>
      <c r="L60" s="18"/>
      <c r="M60" s="18"/>
    </row>
    <row r="61" spans="9:13" ht="15">
      <c r="I61" s="17"/>
      <c r="J61" s="18"/>
      <c r="K61" s="18"/>
      <c r="L61" s="18"/>
      <c r="M61" s="18"/>
    </row>
    <row r="62" spans="9:13" ht="15">
      <c r="I62" s="17"/>
      <c r="J62" s="18"/>
      <c r="K62" s="18"/>
      <c r="L62" s="18"/>
      <c r="M62" s="18"/>
    </row>
    <row r="63" spans="9:13" ht="15">
      <c r="I63" s="17"/>
      <c r="J63" s="18"/>
      <c r="K63" s="18"/>
      <c r="L63" s="18"/>
      <c r="M63" s="18"/>
    </row>
    <row r="64" spans="9:13" ht="15">
      <c r="I64" s="17"/>
      <c r="J64" s="18"/>
      <c r="K64" s="18"/>
      <c r="L64" s="18"/>
      <c r="M64" s="18"/>
    </row>
    <row r="65" spans="9:13" ht="15">
      <c r="I65" s="17"/>
      <c r="J65" s="18"/>
      <c r="K65" s="18"/>
      <c r="L65" s="18"/>
      <c r="M65" s="18"/>
    </row>
    <row r="66" spans="9:13" ht="15">
      <c r="I66" s="17"/>
      <c r="J66" s="18"/>
      <c r="K66" s="18"/>
      <c r="L66" s="18"/>
      <c r="M66" s="18"/>
    </row>
  </sheetData>
  <sheetProtection sheet="1" selectLockedCells="1"/>
  <mergeCells count="12">
    <mergeCell ref="I28:M30"/>
    <mergeCell ref="B35:F35"/>
    <mergeCell ref="B29:F29"/>
    <mergeCell ref="I35:M35"/>
    <mergeCell ref="I39:J39"/>
    <mergeCell ref="B14:F14"/>
    <mergeCell ref="B24:F24"/>
    <mergeCell ref="B20:F20"/>
    <mergeCell ref="B39:C39"/>
    <mergeCell ref="I16:M17"/>
    <mergeCell ref="I19:M22"/>
    <mergeCell ref="I25:M27"/>
  </mergeCells>
  <printOptions horizontalCentered="1"/>
  <pageMargins left="0.3937007874015748" right="0.3937007874015748" top="0.7874015748031497" bottom="0.5905511811023623" header="0.7874015748031497" footer="0.5118110236220472"/>
  <pageSetup fitToHeight="1" fitToWidth="1" orientation="landscape" paperSize="9" scale="66" r:id="rId1"/>
  <headerFooter>
    <oddFooter>&amp;C&amp;D /Monika Willin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dc:creator>
  <cp:keywords/>
  <dc:description/>
  <cp:lastModifiedBy>WBG-NWCH</cp:lastModifiedBy>
  <cp:lastPrinted>2021-11-03T14:07:17Z</cp:lastPrinted>
  <dcterms:created xsi:type="dcterms:W3CDTF">2009-04-24T08:36:09Z</dcterms:created>
  <dcterms:modified xsi:type="dcterms:W3CDTF">2021-11-03T14:08:02Z</dcterms:modified>
  <cp:category/>
  <cp:version/>
  <cp:contentType/>
  <cp:contentStatus/>
</cp:coreProperties>
</file>